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20730" windowHeight="5490" activeTab="0"/>
  </bookViews>
  <sheets>
    <sheet name="project budget" sheetId="1" r:id="rId1"/>
    <sheet name="Відображення_ЗП.ЦПХ.ЄСВ" sheetId="2" r:id="rId2"/>
  </sheets>
  <externalReferences>
    <externalReference r:id="rId5"/>
  </externalReferences>
  <definedNames>
    <definedName name="total_cost">'[1]Worksheet 1 Project budget'!$E$56</definedName>
    <definedName name="total_cost_y1">'[1]Worksheet 1 Project budget'!$I$56</definedName>
    <definedName name="_xlnm.Print_Area" localSheetId="0">'project budget'!$A$1:$E$59</definedName>
  </definedNames>
  <calcPr fullCalcOnLoad="1"/>
</workbook>
</file>

<file path=xl/comments1.xml><?xml version="1.0" encoding="utf-8"?>
<comments xmlns="http://schemas.openxmlformats.org/spreadsheetml/2006/main">
  <authors>
    <author>Valentyna Ruda</author>
  </authors>
  <commentList>
    <comment ref="D17" authorId="0">
      <text>
        <r>
          <rPr>
            <sz val="9"/>
            <rFont val="Tahoma"/>
            <family val="0"/>
          </rPr>
          <t xml:space="preserve">ПРОПИСАНО ФОРМУЛУ:
Ʃ вартості всіх рядків ("вар-ть один.") по оплаті праці (п.п.-1.1, 1.2)*22%
</t>
        </r>
      </text>
    </comment>
    <comment ref="D18" authorId="0">
      <text>
        <r>
          <rPr>
            <sz val="9"/>
            <rFont val="Tahoma"/>
            <family val="2"/>
          </rPr>
          <t xml:space="preserve">ФОРМУЛА: вартість одиниці (1.3 ЦПХ)*22%
</t>
        </r>
      </text>
    </comment>
  </commentList>
</comments>
</file>

<file path=xl/comments2.xml><?xml version="1.0" encoding="utf-8"?>
<comments xmlns="http://schemas.openxmlformats.org/spreadsheetml/2006/main">
  <authors>
    <author>Valentyna Ruda</author>
  </authors>
  <commentList>
    <comment ref="D19" authorId="0">
      <text>
        <r>
          <rPr>
            <sz val="9"/>
            <rFont val="Tahoma"/>
            <family val="2"/>
          </rPr>
          <t xml:space="preserve">ФОРМУЛА: вартість одиниці (1.3 ЦПХ)*22%
</t>
        </r>
      </text>
    </comment>
    <comment ref="D18" authorId="0">
      <text>
        <r>
          <rPr>
            <sz val="9"/>
            <rFont val="Tahoma"/>
            <family val="2"/>
          </rPr>
          <t xml:space="preserve">ПРОПИСАНО ФОРМУЛУ:
Ʃ вартості всіх рядків ("вар-ть один.") по оплаті праці (п.п.-1.1, 1.2)*22%
</t>
        </r>
      </text>
    </comment>
  </commentList>
</comments>
</file>

<file path=xl/sharedStrings.xml><?xml version="1.0" encoding="utf-8"?>
<sst xmlns="http://schemas.openxmlformats.org/spreadsheetml/2006/main" count="127" uniqueCount="82">
  <si>
    <t>Витрати</t>
  </si>
  <si>
    <t>К-ть одиниць</t>
  </si>
  <si>
    <t>Назва проекту:</t>
  </si>
  <si>
    <t>Бюджет проекту</t>
  </si>
  <si>
    <t>1. Оплата праці</t>
  </si>
  <si>
    <t>Одиниця виміру</t>
  </si>
  <si>
    <t>Вартість одиниці</t>
  </si>
  <si>
    <t>Загальна сума</t>
  </si>
  <si>
    <t>1.1 Зарплата за основним місцем роботи</t>
  </si>
  <si>
    <t>1.2 Зарплата за сумісництвом</t>
  </si>
  <si>
    <t>1.4 ЄСВ</t>
  </si>
  <si>
    <t>місяць</t>
  </si>
  <si>
    <t>Усього витрати на оплату праці</t>
  </si>
  <si>
    <t>Примітки</t>
  </si>
  <si>
    <t>Оплата праці має бути розрахована з урахуванням всіх податків та обов'язкових платежів згідно із законодавством України</t>
  </si>
  <si>
    <t>2. Відрядження і транспортні витрати</t>
  </si>
  <si>
    <t>поїздка</t>
  </si>
  <si>
    <t>2.2 Добові на відрядження</t>
  </si>
  <si>
    <t>день</t>
  </si>
  <si>
    <t>2.3 Проживання відряджених осіб</t>
  </si>
  <si>
    <t>Усього витрати на відрядження і транспортні витрати</t>
  </si>
  <si>
    <t>3. Обладнання</t>
  </si>
  <si>
    <t>Усього витрати на обладнання</t>
  </si>
  <si>
    <t>3.1.</t>
  </si>
  <si>
    <t>3.2.</t>
  </si>
  <si>
    <t>4. Офісні витрати</t>
  </si>
  <si>
    <t>4.1 Оренда офісу</t>
  </si>
  <si>
    <t>Усього на офісні витрати</t>
  </si>
  <si>
    <t>4.4 Послуги зв'язку (телефон)</t>
  </si>
  <si>
    <t>4.5 Послуги інтернету</t>
  </si>
  <si>
    <t>4.6 Поштові витрати</t>
  </si>
  <si>
    <t>5. Інші витрати, послуги</t>
  </si>
  <si>
    <t>Усього інші витрати, послуги</t>
  </si>
  <si>
    <t>УСЬОГО ЗА ПРОЕКТОМ</t>
  </si>
  <si>
    <t>5.2 Поліграфічні послуги по виданню публікацій</t>
  </si>
  <si>
    <t>5.3 Витрати на заходи (конференції/семінари/круглі столи/тренінги/фокус-групи)</t>
  </si>
  <si>
    <t xml:space="preserve">   5.3.4 Транспортне обслуговування учасників заходу</t>
  </si>
  <si>
    <t>5.4 Банківські послуги</t>
  </si>
  <si>
    <t>УВАГА: Оплата послуг ФОП планується в розділі 5. Інші витрати, послуги</t>
  </si>
  <si>
    <t>4.3 Канцтовари/витратні матеріали</t>
  </si>
  <si>
    <t>4.7 Обслуговування/ремонт офісного обладнання</t>
  </si>
  <si>
    <t>дні/години</t>
  </si>
  <si>
    <t>шт</t>
  </si>
  <si>
    <t>особа</t>
  </si>
  <si>
    <t>УВАГА: Виплата добових, відшкодування витрат на проїзд та проживання має розраховуватись виключно для осіб, які є штатними співробітниками організації</t>
  </si>
  <si>
    <t>1.1.1 Посада, ПІБ, % зайнятості</t>
  </si>
  <si>
    <t>1.2.1 Посада, ПІБ, % зайнятості</t>
  </si>
  <si>
    <t>!УВАГА: Прохання у бюджеті проекту залишати лише інформативні статті бюджету (наприклад, 1.1., 5.1 тощо) і обовязково залишати розділи бюджету (1, 2, 3, 4, 5). Якщо ви не плануєте витрати - видаляйте ці рядки бюджету. Якщо ви плануєте витрати, інші ніж зазначено у формі бюджету - додавайте їх.</t>
  </si>
  <si>
    <t>5.1 Послуги залучених експертів - ФОП, ПІБ, (кількість днів/годин)</t>
  </si>
  <si>
    <t>2.4…</t>
  </si>
  <si>
    <t>3.3…</t>
  </si>
  <si>
    <t>4.8…</t>
  </si>
  <si>
    <t>5.5…</t>
  </si>
  <si>
    <t>Назва організації:</t>
  </si>
  <si>
    <t>https://help.smcs.com.ua/uk/reader/articles/read/10176/dohovory-tspkh-z-fizychnymy-osobamy</t>
  </si>
  <si>
    <t>https://buhgalter911.com/uk/news/news-458686.html</t>
  </si>
  <si>
    <t>http://www.buhgalteria.com.ua/Hit.html?id=1250</t>
  </si>
  <si>
    <t>http://nalogi.kiev.ua/blog/zarplata-i-kadry/dogovor-cph/</t>
  </si>
  <si>
    <t>стаття:</t>
  </si>
  <si>
    <t>1.4.2 ЄСВ, 22% (1.3 ЦПХ)</t>
  </si>
  <si>
    <t>1.1.2 Бухгалтер, Репік Алла Миколаївна (30% робочого часу)</t>
  </si>
  <si>
    <t>1.1.1 Керівник, Радова Вікторія Віталієвна (50% робочого часу)</t>
  </si>
  <si>
    <t>http://dtkt.com.ua/show/0sid0103.html</t>
  </si>
  <si>
    <t>1.4.1 ЄСВ, 22% (ЗП 1.1.+1.2)</t>
  </si>
  <si>
    <t>в окремих обґрунтованих випадках Грантова комісія може схвалити фінансування закупки техніки в обсязі, що не перевищує 10% від загальної суми гранту.</t>
  </si>
  <si>
    <t>Вказати долю орендної плати (комунальних витрат), яка буде віднесена на рахунок гранту</t>
  </si>
  <si>
    <t>УВАГА:</t>
  </si>
  <si>
    <t>4.2 Комунальні послуги (електроенергія/опалення і т.д.)</t>
  </si>
  <si>
    <t xml:space="preserve">   5.3.1 Оренда приміщень/обладнання для проведення заходу (дні/години/вартість од.)</t>
  </si>
  <si>
    <t>2.1 Транспортні витрати (поїзд, автобус, ін.)</t>
  </si>
  <si>
    <t>послуга</t>
  </si>
  <si>
    <t>1.3 Оплата винагороди за надання послуг за угодою ЦПХ</t>
  </si>
  <si>
    <t>1.3.1 Роль в проекті (вид послуг), ПІБ</t>
  </si>
  <si>
    <t>дні/години/вартість од.</t>
  </si>
  <si>
    <t xml:space="preserve">   5.3.2 Проживання учасників заходу (кільк-ть учасників*кільк-ть днів)</t>
  </si>
  <si>
    <t xml:space="preserve">   5.3.3 Харчування учасників заходу (кільк-ть перерв на каву, обід*кільк-ть учасників*кільк-ть днів)</t>
  </si>
  <si>
    <t xml:space="preserve">   5.3.5 Послуги (гонорари) тренерів, модераторів - ФОП, ПІБ, (кількість днів/годин)</t>
  </si>
  <si>
    <t>1.3 Оплата винагороди за виконання послуг за угодою ЦПХ</t>
  </si>
  <si>
    <t>1.3.1 Послуги бухгалтера проекту, Ліонова Олена Миколаївна</t>
  </si>
  <si>
    <t>1.2.2 Послуги експерта та тренера методологічного семінару проекту, Баглай Тетяна Іванівна</t>
  </si>
  <si>
    <t>1.3.3 Тренер, Анохіна Ірина Іванівна</t>
  </si>
  <si>
    <t>УВАГА: для ЄСВ прописані формули, розмір податку для усіх п.п. по оплаті праці (1.1, 1.2, 1.3) однаковий, і становить 22% (окрім оплати інвалідам - 8,41 %), але для (1.3 ЦПХ) іде окремим рядком, оскільки одиниці витрат не "місяць" і не можуть бути уніфіковані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</si>
</sst>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09]d\-mmm\-yy;@"/>
    <numFmt numFmtId="189" formatCode="&quot;$&quot;#,##0.00"/>
    <numFmt numFmtId="190" formatCode="[$€-2]\ #,##0.00"/>
    <numFmt numFmtId="191" formatCode="#,##0.00\ &quot;грн.&quot;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Tahoma"/>
      <family val="0"/>
    </font>
    <font>
      <sz val="10.5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5" fillId="20" borderId="6" applyNumberFormat="0" applyAlignment="0" applyProtection="0"/>
    <xf numFmtId="0" fontId="17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4" fillId="7" borderId="1" applyNumberFormat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3" borderId="0" applyNumberFormat="0" applyBorder="0" applyAlignment="0" applyProtection="0"/>
    <xf numFmtId="0" fontId="1" fillId="22" borderId="8" applyNumberFormat="0" applyFont="0" applyAlignment="0" applyProtection="0"/>
    <xf numFmtId="9" fontId="0" fillId="0" borderId="0" applyFont="0" applyFill="0" applyBorder="0" applyAlignment="0" applyProtection="0"/>
    <xf numFmtId="0" fontId="16" fillId="7" borderId="9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23" borderId="10" xfId="0" applyFont="1" applyFill="1" applyBorder="1" applyAlignment="1">
      <alignment vertical="top" wrapText="1"/>
    </xf>
    <xf numFmtId="0" fontId="0" fillId="23" borderId="10" xfId="0" applyFont="1" applyFill="1" applyBorder="1" applyAlignment="1">
      <alignment horizontal="center" vertical="top" wrapText="1"/>
    </xf>
    <xf numFmtId="0" fontId="22" fillId="23" borderId="10" xfId="0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left" vertical="center"/>
    </xf>
    <xf numFmtId="191" fontId="0" fillId="23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91" fontId="21" fillId="11" borderId="10" xfId="0" applyNumberFormat="1" applyFont="1" applyFill="1" applyBorder="1" applyAlignment="1">
      <alignment horizontal="center" vertical="top" wrapText="1"/>
    </xf>
    <xf numFmtId="0" fontId="21" fillId="9" borderId="10" xfId="0" applyFont="1" applyFill="1" applyBorder="1" applyAlignment="1">
      <alignment horizontal="left" vertical="top" wrapText="1" indent="5"/>
    </xf>
    <xf numFmtId="0" fontId="21" fillId="9" borderId="10" xfId="0" applyFont="1" applyFill="1" applyBorder="1" applyAlignment="1">
      <alignment horizontal="center" vertical="top" wrapText="1"/>
    </xf>
    <xf numFmtId="191" fontId="21" fillId="9" borderId="10" xfId="0" applyNumberFormat="1" applyFont="1" applyFill="1" applyBorder="1" applyAlignment="1">
      <alignment horizontal="center" vertical="top" wrapText="1"/>
    </xf>
    <xf numFmtId="0" fontId="0" fillId="0" borderId="0" xfId="49">
      <alignment/>
      <protection/>
    </xf>
    <xf numFmtId="191" fontId="0" fillId="23" borderId="10" xfId="49" applyNumberFormat="1" applyFont="1" applyFill="1" applyBorder="1" applyAlignment="1">
      <alignment horizontal="center" vertical="top" wrapText="1"/>
      <protection/>
    </xf>
    <xf numFmtId="0" fontId="0" fillId="23" borderId="10" xfId="49" applyFont="1" applyFill="1" applyBorder="1" applyAlignment="1">
      <alignment horizontal="center" vertical="top" wrapText="1"/>
      <protection/>
    </xf>
    <xf numFmtId="0" fontId="0" fillId="23" borderId="10" xfId="49" applyFont="1" applyFill="1" applyBorder="1" applyAlignment="1">
      <alignment vertical="top" wrapText="1"/>
      <protection/>
    </xf>
    <xf numFmtId="191" fontId="0" fillId="0" borderId="10" xfId="49" applyNumberFormat="1" applyFont="1" applyFill="1" applyBorder="1" applyAlignment="1">
      <alignment horizontal="center" vertical="top" wrapText="1"/>
      <protection/>
    </xf>
    <xf numFmtId="0" fontId="0" fillId="0" borderId="10" xfId="49" applyFont="1" applyFill="1" applyBorder="1" applyAlignment="1">
      <alignment horizontal="center" vertical="top" wrapText="1"/>
      <protection/>
    </xf>
    <xf numFmtId="0" fontId="0" fillId="0" borderId="10" xfId="49" applyFont="1" applyFill="1" applyBorder="1" applyAlignment="1">
      <alignment vertical="top" wrapText="1"/>
      <protection/>
    </xf>
    <xf numFmtId="191" fontId="21" fillId="0" borderId="10" xfId="49" applyNumberFormat="1" applyFont="1" applyFill="1" applyBorder="1" applyAlignment="1">
      <alignment horizontal="center" vertical="top" wrapText="1"/>
      <protection/>
    </xf>
    <xf numFmtId="0" fontId="21" fillId="0" borderId="10" xfId="49" applyFont="1" applyFill="1" applyBorder="1" applyAlignment="1">
      <alignment horizontal="center" vertical="top" wrapText="1"/>
      <protection/>
    </xf>
    <xf numFmtId="0" fontId="21" fillId="0" borderId="10" xfId="49" applyFont="1" applyFill="1" applyBorder="1" applyAlignment="1">
      <alignment horizontal="left" vertical="top" wrapText="1" indent="5"/>
      <protection/>
    </xf>
    <xf numFmtId="0" fontId="21" fillId="0" borderId="10" xfId="49" applyFont="1" applyFill="1" applyBorder="1" applyAlignment="1">
      <alignment vertical="top" wrapText="1"/>
      <protection/>
    </xf>
    <xf numFmtId="0" fontId="12" fillId="0" borderId="0" xfId="42" applyFont="1" applyBorder="1" applyAlignment="1" applyProtection="1">
      <alignment/>
      <protection/>
    </xf>
    <xf numFmtId="0" fontId="25" fillId="24" borderId="14" xfId="0" applyFont="1" applyFill="1" applyBorder="1" applyAlignment="1">
      <alignment wrapText="1"/>
    </xf>
    <xf numFmtId="0" fontId="25" fillId="0" borderId="0" xfId="0" applyFont="1" applyAlignment="1">
      <alignment wrapText="1"/>
    </xf>
    <xf numFmtId="191" fontId="26" fillId="11" borderId="0" xfId="0" applyNumberFormat="1" applyFont="1" applyFill="1" applyAlignment="1">
      <alignment horizontal="center" vertical="center"/>
    </xf>
    <xf numFmtId="0" fontId="23" fillId="23" borderId="15" xfId="0" applyFont="1" applyFill="1" applyBorder="1" applyAlignment="1">
      <alignment horizontal="left" vertical="top"/>
    </xf>
    <xf numFmtId="0" fontId="23" fillId="23" borderId="16" xfId="0" applyFont="1" applyFill="1" applyBorder="1" applyAlignment="1">
      <alignment horizontal="left" vertical="top"/>
    </xf>
    <xf numFmtId="0" fontId="23" fillId="23" borderId="17" xfId="0" applyFont="1" applyFill="1" applyBorder="1" applyAlignment="1">
      <alignment horizontal="left" vertical="top"/>
    </xf>
    <xf numFmtId="0" fontId="21" fillId="6" borderId="15" xfId="0" applyFont="1" applyFill="1" applyBorder="1" applyAlignment="1">
      <alignment horizontal="left" vertical="top"/>
    </xf>
    <xf numFmtId="0" fontId="21" fillId="6" borderId="16" xfId="0" applyFont="1" applyFill="1" applyBorder="1" applyAlignment="1">
      <alignment horizontal="left" vertical="top"/>
    </xf>
    <xf numFmtId="0" fontId="21" fillId="6" borderId="17" xfId="0" applyFont="1" applyFill="1" applyBorder="1" applyAlignment="1">
      <alignment horizontal="left" vertical="top"/>
    </xf>
    <xf numFmtId="0" fontId="22" fillId="9" borderId="15" xfId="0" applyFont="1" applyFill="1" applyBorder="1" applyAlignment="1">
      <alignment horizontal="left" vertical="top"/>
    </xf>
    <xf numFmtId="0" fontId="22" fillId="9" borderId="16" xfId="0" applyFont="1" applyFill="1" applyBorder="1" applyAlignment="1">
      <alignment horizontal="left" vertical="top"/>
    </xf>
    <xf numFmtId="0" fontId="22" fillId="9" borderId="17" xfId="0" applyFont="1" applyFill="1" applyBorder="1" applyAlignment="1">
      <alignment horizontal="left" vertical="top"/>
    </xf>
    <xf numFmtId="0" fontId="21" fillId="11" borderId="15" xfId="0" applyFont="1" applyFill="1" applyBorder="1" applyAlignment="1">
      <alignment horizontal="left" vertical="top"/>
    </xf>
    <xf numFmtId="0" fontId="21" fillId="11" borderId="16" xfId="0" applyFont="1" applyFill="1" applyBorder="1" applyAlignment="1">
      <alignment horizontal="left" vertical="top"/>
    </xf>
    <xf numFmtId="0" fontId="21" fillId="11" borderId="17" xfId="0" applyFont="1" applyFill="1" applyBorder="1" applyAlignment="1">
      <alignment horizontal="left" vertical="top"/>
    </xf>
    <xf numFmtId="0" fontId="25" fillId="24" borderId="14" xfId="0" applyFont="1" applyFill="1" applyBorder="1" applyAlignment="1">
      <alignment horizontal="left" wrapText="1"/>
    </xf>
    <xf numFmtId="0" fontId="25" fillId="24" borderId="0" xfId="0" applyFont="1" applyFill="1" applyBorder="1" applyAlignment="1">
      <alignment horizontal="left" wrapText="1"/>
    </xf>
    <xf numFmtId="0" fontId="25" fillId="24" borderId="0" xfId="0" applyFont="1" applyFill="1" applyAlignment="1">
      <alignment horizontal="left" vertical="center"/>
    </xf>
    <xf numFmtId="0" fontId="0" fillId="24" borderId="14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24" borderId="14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23" fillId="23" borderId="15" xfId="49" applyFont="1" applyFill="1" applyBorder="1" applyAlignment="1">
      <alignment horizontal="left" vertical="top" wrapText="1"/>
      <protection/>
    </xf>
    <xf numFmtId="0" fontId="23" fillId="23" borderId="16" xfId="49" applyFont="1" applyFill="1" applyBorder="1" applyAlignment="1">
      <alignment horizontal="left" vertical="top" wrapText="1"/>
      <protection/>
    </xf>
    <xf numFmtId="0" fontId="23" fillId="23" borderId="17" xfId="49" applyFont="1" applyFill="1" applyBorder="1" applyAlignment="1">
      <alignment horizontal="left" vertical="top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elp.smcs.com.ua/uk/reader/articles/read/10176/dohovory-tspkh-z-fizychnymy-osobamy" TargetMode="External" /><Relationship Id="rId2" Type="http://schemas.openxmlformats.org/officeDocument/2006/relationships/hyperlink" Target="https://buhgalter911.com/uk/news/news-458686.html" TargetMode="External" /><Relationship Id="rId3" Type="http://schemas.openxmlformats.org/officeDocument/2006/relationships/hyperlink" Target="http://www.buhgalteria.com.ua/Hit.html?id=1250" TargetMode="External" /><Relationship Id="rId4" Type="http://schemas.openxmlformats.org/officeDocument/2006/relationships/hyperlink" Target="http://nalogi.kiev.ua/blog/zarplata-i-kadry/dogovor-cph/" TargetMode="External" /><Relationship Id="rId5" Type="http://schemas.openxmlformats.org/officeDocument/2006/relationships/hyperlink" Target="http://dtkt.com.ua/show/0sid0103.html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E5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8.28125" style="15" customWidth="1"/>
    <col min="2" max="2" width="14.57421875" style="18" customWidth="1"/>
    <col min="3" max="4" width="11.57421875" style="18" customWidth="1"/>
    <col min="5" max="5" width="11.57421875" style="19" customWidth="1"/>
    <col min="6" max="6" width="9.140625" style="11" customWidth="1"/>
    <col min="7" max="16384" width="9.140625" style="10" customWidth="1"/>
  </cols>
  <sheetData>
    <row r="1" spans="1:6" s="5" customFormat="1" ht="14.25" customHeight="1">
      <c r="A1" s="6" t="s">
        <v>3</v>
      </c>
      <c r="B1" s="16"/>
      <c r="C1" s="16"/>
      <c r="D1" s="16"/>
      <c r="E1" s="43">
        <f>E59</f>
        <v>0</v>
      </c>
      <c r="F1" s="23"/>
    </row>
    <row r="2" spans="1:6" s="1" customFormat="1" ht="14.25" customHeight="1">
      <c r="A2" s="7" t="s">
        <v>2</v>
      </c>
      <c r="B2" s="17"/>
      <c r="C2" s="17"/>
      <c r="D2" s="17"/>
      <c r="F2" s="24"/>
    </row>
    <row r="3" spans="1:6" s="1" customFormat="1" ht="14.25" customHeight="1">
      <c r="A3" s="7" t="s">
        <v>53</v>
      </c>
      <c r="B3" s="17"/>
      <c r="C3" s="17"/>
      <c r="D3" s="17"/>
      <c r="F3" s="24"/>
    </row>
    <row r="4" spans="1:6" s="9" customFormat="1" ht="14.25" customHeight="1">
      <c r="A4" s="17"/>
      <c r="B4" s="17"/>
      <c r="C4" s="17"/>
      <c r="D4" s="17"/>
      <c r="E4" s="1"/>
      <c r="F4" s="21" t="s">
        <v>13</v>
      </c>
    </row>
    <row r="5" spans="1:17" s="5" customFormat="1" ht="25.5">
      <c r="A5" s="26" t="s">
        <v>0</v>
      </c>
      <c r="B5" s="27" t="s">
        <v>5</v>
      </c>
      <c r="C5" s="27" t="s">
        <v>1</v>
      </c>
      <c r="D5" s="27" t="s">
        <v>6</v>
      </c>
      <c r="E5" s="28" t="s">
        <v>7</v>
      </c>
      <c r="F5" s="60" t="s">
        <v>47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3.5" customHeight="1">
      <c r="A6" s="47" t="s">
        <v>4</v>
      </c>
      <c r="B6" s="48"/>
      <c r="C6" s="48"/>
      <c r="D6" s="48"/>
      <c r="E6" s="49"/>
      <c r="F6" s="64" t="s">
        <v>14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3.5" customHeight="1">
      <c r="A7" s="44" t="s">
        <v>8</v>
      </c>
      <c r="B7" s="45"/>
      <c r="C7" s="45"/>
      <c r="D7" s="45"/>
      <c r="E7" s="46"/>
      <c r="F7" s="64" t="s">
        <v>38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7" ht="13.5" customHeight="1">
      <c r="A8" s="2" t="s">
        <v>45</v>
      </c>
      <c r="B8" s="3" t="s">
        <v>11</v>
      </c>
      <c r="C8" s="3"/>
      <c r="D8" s="8"/>
      <c r="E8" s="8">
        <f>C8*D8</f>
        <v>0</v>
      </c>
      <c r="F8" s="22" t="s">
        <v>58</v>
      </c>
      <c r="G8" s="40" t="s">
        <v>62</v>
      </c>
    </row>
    <row r="9" spans="1:6" ht="13.5" customHeight="1">
      <c r="A9" s="2"/>
      <c r="B9" s="3"/>
      <c r="C9" s="3"/>
      <c r="D9" s="8"/>
      <c r="E9" s="8"/>
      <c r="F9" s="22"/>
    </row>
    <row r="10" spans="1:13" ht="13.5" customHeight="1">
      <c r="A10" s="44" t="s">
        <v>9</v>
      </c>
      <c r="B10" s="45"/>
      <c r="C10" s="45"/>
      <c r="D10" s="45"/>
      <c r="E10" s="46"/>
      <c r="F10" s="22" t="s">
        <v>58</v>
      </c>
      <c r="G10" s="40" t="s">
        <v>55</v>
      </c>
      <c r="M10" s="40" t="s">
        <v>56</v>
      </c>
    </row>
    <row r="11" spans="1:6" ht="13.5" customHeight="1">
      <c r="A11" s="2" t="s">
        <v>46</v>
      </c>
      <c r="B11" s="3" t="s">
        <v>11</v>
      </c>
      <c r="C11" s="3"/>
      <c r="D11" s="8"/>
      <c r="E11" s="8">
        <f>C11*D11</f>
        <v>0</v>
      </c>
      <c r="F11" s="22"/>
    </row>
    <row r="12" spans="1:6" ht="13.5" customHeight="1">
      <c r="A12" s="2"/>
      <c r="B12" s="3"/>
      <c r="C12" s="3"/>
      <c r="D12" s="8"/>
      <c r="E12" s="8"/>
      <c r="F12" s="22"/>
    </row>
    <row r="13" spans="1:7" ht="12.75">
      <c r="A13" s="44" t="s">
        <v>71</v>
      </c>
      <c r="B13" s="45"/>
      <c r="C13" s="45"/>
      <c r="D13" s="45"/>
      <c r="E13" s="46"/>
      <c r="F13" s="22" t="s">
        <v>58</v>
      </c>
      <c r="G13" s="40" t="s">
        <v>54</v>
      </c>
    </row>
    <row r="14" spans="1:6" ht="12.75">
      <c r="A14" s="2" t="s">
        <v>72</v>
      </c>
      <c r="B14" s="3" t="s">
        <v>70</v>
      </c>
      <c r="C14" s="3"/>
      <c r="D14" s="8"/>
      <c r="E14" s="8">
        <f>C14*D14</f>
        <v>0</v>
      </c>
      <c r="F14" s="22"/>
    </row>
    <row r="15" spans="1:6" ht="13.5" customHeight="1">
      <c r="A15" s="2"/>
      <c r="B15" s="3"/>
      <c r="C15" s="3"/>
      <c r="D15" s="8"/>
      <c r="E15" s="8"/>
      <c r="F15" s="22"/>
    </row>
    <row r="16" spans="1:23" ht="13.5" customHeight="1">
      <c r="A16" s="44" t="s">
        <v>10</v>
      </c>
      <c r="B16" s="45"/>
      <c r="C16" s="45"/>
      <c r="D16" s="45"/>
      <c r="E16" s="46"/>
      <c r="F16" s="62" t="s">
        <v>81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13.5" customHeight="1">
      <c r="A17" s="2" t="s">
        <v>63</v>
      </c>
      <c r="B17" s="3" t="s">
        <v>11</v>
      </c>
      <c r="C17" s="3"/>
      <c r="D17" s="8">
        <f>SUM(D8,D9,D11,D12)*22%</f>
        <v>0</v>
      </c>
      <c r="E17" s="8">
        <f>C17*D17</f>
        <v>0</v>
      </c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7" ht="12.75">
      <c r="A18" s="2" t="s">
        <v>59</v>
      </c>
      <c r="B18" s="3"/>
      <c r="C18" s="3"/>
      <c r="D18" s="8"/>
      <c r="E18" s="8">
        <f>SUM(E14:E15)*22%</f>
        <v>0</v>
      </c>
      <c r="F18" s="22" t="s">
        <v>58</v>
      </c>
      <c r="G18" s="40" t="s">
        <v>57</v>
      </c>
    </row>
    <row r="19" spans="1:6" s="5" customFormat="1" ht="13.5" customHeight="1">
      <c r="A19" s="50" t="s">
        <v>12</v>
      </c>
      <c r="B19" s="51"/>
      <c r="C19" s="51"/>
      <c r="D19" s="52"/>
      <c r="E19" s="28">
        <f>SUM(E8:E18)</f>
        <v>0</v>
      </c>
      <c r="F19" s="20"/>
    </row>
    <row r="20" spans="1:6" ht="13.5" customHeight="1">
      <c r="A20" s="2"/>
      <c r="B20" s="3"/>
      <c r="C20" s="3"/>
      <c r="D20" s="3"/>
      <c r="E20" s="8"/>
      <c r="F20" s="22"/>
    </row>
    <row r="21" spans="1:17" ht="26.25" customHeight="1">
      <c r="A21" s="47" t="s">
        <v>15</v>
      </c>
      <c r="B21" s="48"/>
      <c r="C21" s="48"/>
      <c r="D21" s="48"/>
      <c r="E21" s="49"/>
      <c r="F21" s="64" t="s">
        <v>44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6" ht="12.75">
      <c r="A22" s="2" t="s">
        <v>69</v>
      </c>
      <c r="B22" s="3" t="s">
        <v>16</v>
      </c>
      <c r="C22" s="3"/>
      <c r="D22" s="3"/>
      <c r="E22" s="8">
        <f>C22*D22</f>
        <v>0</v>
      </c>
      <c r="F22" s="22"/>
    </row>
    <row r="23" spans="1:6" ht="13.5" customHeight="1">
      <c r="A23" s="2" t="s">
        <v>17</v>
      </c>
      <c r="B23" s="3" t="s">
        <v>18</v>
      </c>
      <c r="C23" s="3"/>
      <c r="D23" s="3"/>
      <c r="E23" s="8">
        <f>C23*D23</f>
        <v>0</v>
      </c>
      <c r="F23" s="22"/>
    </row>
    <row r="24" spans="1:6" ht="13.5" customHeight="1">
      <c r="A24" s="2" t="s">
        <v>19</v>
      </c>
      <c r="B24" s="3" t="s">
        <v>18</v>
      </c>
      <c r="C24" s="3"/>
      <c r="D24" s="3"/>
      <c r="E24" s="8">
        <f>C24*D24</f>
        <v>0</v>
      </c>
      <c r="F24" s="22"/>
    </row>
    <row r="25" spans="1:6" ht="13.5" customHeight="1">
      <c r="A25" s="2" t="s">
        <v>49</v>
      </c>
      <c r="B25" s="3"/>
      <c r="C25" s="3"/>
      <c r="D25" s="3"/>
      <c r="E25" s="8">
        <f>C25*D25</f>
        <v>0</v>
      </c>
      <c r="F25" s="22"/>
    </row>
    <row r="26" spans="1:6" s="5" customFormat="1" ht="12.75" customHeight="1">
      <c r="A26" s="50" t="s">
        <v>20</v>
      </c>
      <c r="B26" s="51"/>
      <c r="C26" s="51"/>
      <c r="D26" s="52"/>
      <c r="E26" s="28">
        <f>SUM(E22:E25)</f>
        <v>0</v>
      </c>
      <c r="F26" s="20"/>
    </row>
    <row r="27" spans="1:6" ht="13.5" customHeight="1">
      <c r="A27" s="2"/>
      <c r="B27" s="3"/>
      <c r="C27" s="3"/>
      <c r="D27" s="3"/>
      <c r="E27" s="8"/>
      <c r="F27" s="22"/>
    </row>
    <row r="28" spans="1:21" s="5" customFormat="1" ht="13.5" customHeight="1">
      <c r="A28" s="47" t="s">
        <v>21</v>
      </c>
      <c r="B28" s="48"/>
      <c r="C28" s="48"/>
      <c r="D28" s="48"/>
      <c r="E28" s="49"/>
      <c r="F28" s="56" t="s">
        <v>64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0" ht="13.5" customHeight="1">
      <c r="A29" s="2" t="s">
        <v>23</v>
      </c>
      <c r="B29" s="3" t="s">
        <v>42</v>
      </c>
      <c r="C29" s="3"/>
      <c r="D29" s="3"/>
      <c r="E29" s="8">
        <f>C29*D29</f>
        <v>0</v>
      </c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6" ht="13.5" customHeight="1">
      <c r="A30" s="2" t="s">
        <v>24</v>
      </c>
      <c r="B30" s="3" t="s">
        <v>42</v>
      </c>
      <c r="C30" s="3"/>
      <c r="D30" s="3"/>
      <c r="E30" s="8">
        <f>C30*D30</f>
        <v>0</v>
      </c>
      <c r="F30" s="22"/>
    </row>
    <row r="31" spans="1:6" ht="13.5" customHeight="1">
      <c r="A31" s="2" t="s">
        <v>50</v>
      </c>
      <c r="B31" s="3"/>
      <c r="C31" s="3"/>
      <c r="D31" s="3"/>
      <c r="E31" s="8">
        <f>C31*D31</f>
        <v>0</v>
      </c>
      <c r="F31" s="22"/>
    </row>
    <row r="32" spans="1:6" s="5" customFormat="1" ht="13.5" customHeight="1">
      <c r="A32" s="50" t="s">
        <v>22</v>
      </c>
      <c r="B32" s="51"/>
      <c r="C32" s="51"/>
      <c r="D32" s="52"/>
      <c r="E32" s="28">
        <f>SUM(E29:E31)</f>
        <v>0</v>
      </c>
      <c r="F32" s="20"/>
    </row>
    <row r="33" spans="1:6" ht="13.5" customHeight="1">
      <c r="A33" s="2"/>
      <c r="B33" s="3"/>
      <c r="C33" s="3"/>
      <c r="D33" s="3"/>
      <c r="E33" s="8"/>
      <c r="F33" s="22"/>
    </row>
    <row r="34" spans="1:6" ht="14.25" customHeight="1">
      <c r="A34" s="47" t="s">
        <v>25</v>
      </c>
      <c r="B34" s="48"/>
      <c r="C34" s="48"/>
      <c r="D34" s="48"/>
      <c r="E34" s="49"/>
      <c r="F34" s="22"/>
    </row>
    <row r="35" spans="1:15" ht="14.25" customHeight="1">
      <c r="A35" s="2" t="s">
        <v>26</v>
      </c>
      <c r="B35" s="3" t="s">
        <v>11</v>
      </c>
      <c r="C35" s="3"/>
      <c r="D35" s="3"/>
      <c r="E35" s="8">
        <f aca="true" t="shared" si="0" ref="E35:E41">C35*D35</f>
        <v>0</v>
      </c>
      <c r="F35" s="59" t="s">
        <v>66</v>
      </c>
      <c r="G35" s="58" t="s">
        <v>65</v>
      </c>
      <c r="H35" s="58"/>
      <c r="I35" s="58"/>
      <c r="J35" s="58"/>
      <c r="K35" s="58"/>
      <c r="L35" s="58"/>
      <c r="M35" s="58"/>
      <c r="N35" s="58"/>
      <c r="O35" s="58"/>
    </row>
    <row r="36" spans="1:15" ht="25.5" customHeight="1">
      <c r="A36" s="2" t="s">
        <v>67</v>
      </c>
      <c r="B36" s="3" t="s">
        <v>11</v>
      </c>
      <c r="C36" s="3"/>
      <c r="D36" s="3"/>
      <c r="E36" s="8">
        <f t="shared" si="0"/>
        <v>0</v>
      </c>
      <c r="F36" s="59"/>
      <c r="G36" s="58"/>
      <c r="H36" s="58"/>
      <c r="I36" s="58"/>
      <c r="J36" s="58"/>
      <c r="K36" s="58"/>
      <c r="L36" s="58"/>
      <c r="M36" s="58"/>
      <c r="N36" s="58"/>
      <c r="O36" s="58"/>
    </row>
    <row r="37" spans="1:6" ht="14.25" customHeight="1">
      <c r="A37" s="2" t="s">
        <v>39</v>
      </c>
      <c r="B37" s="3" t="s">
        <v>11</v>
      </c>
      <c r="C37" s="3"/>
      <c r="D37" s="3"/>
      <c r="E37" s="8">
        <f t="shared" si="0"/>
        <v>0</v>
      </c>
      <c r="F37" s="22"/>
    </row>
    <row r="38" spans="1:6" ht="14.25" customHeight="1">
      <c r="A38" s="2" t="s">
        <v>28</v>
      </c>
      <c r="B38" s="3" t="s">
        <v>11</v>
      </c>
      <c r="C38" s="3"/>
      <c r="D38" s="3"/>
      <c r="E38" s="8">
        <f t="shared" si="0"/>
        <v>0</v>
      </c>
      <c r="F38" s="22"/>
    </row>
    <row r="39" spans="1:6" ht="14.25" customHeight="1">
      <c r="A39" s="2" t="s">
        <v>29</v>
      </c>
      <c r="B39" s="3" t="s">
        <v>11</v>
      </c>
      <c r="C39" s="3"/>
      <c r="D39" s="3"/>
      <c r="E39" s="8">
        <f t="shared" si="0"/>
        <v>0</v>
      </c>
      <c r="F39" s="22"/>
    </row>
    <row r="40" spans="1:6" ht="14.25" customHeight="1">
      <c r="A40" s="2" t="s">
        <v>30</v>
      </c>
      <c r="B40" s="3" t="s">
        <v>11</v>
      </c>
      <c r="C40" s="3"/>
      <c r="D40" s="3"/>
      <c r="E40" s="8">
        <f t="shared" si="0"/>
        <v>0</v>
      </c>
      <c r="F40" s="22"/>
    </row>
    <row r="41" spans="1:6" ht="14.25" customHeight="1">
      <c r="A41" s="2" t="s">
        <v>40</v>
      </c>
      <c r="B41" s="3" t="s">
        <v>11</v>
      </c>
      <c r="C41" s="3"/>
      <c r="D41" s="3"/>
      <c r="E41" s="8">
        <f t="shared" si="0"/>
        <v>0</v>
      </c>
      <c r="F41" s="22"/>
    </row>
    <row r="42" spans="1:6" ht="14.25" customHeight="1">
      <c r="A42" s="2" t="s">
        <v>51</v>
      </c>
      <c r="B42" s="3"/>
      <c r="C42" s="3"/>
      <c r="D42" s="3"/>
      <c r="E42" s="8"/>
      <c r="F42" s="22"/>
    </row>
    <row r="43" spans="1:6" ht="14.25" customHeight="1">
      <c r="A43" s="50" t="s">
        <v>27</v>
      </c>
      <c r="B43" s="51"/>
      <c r="C43" s="51"/>
      <c r="D43" s="52"/>
      <c r="E43" s="28">
        <f>SUM(E35:E42)</f>
        <v>0</v>
      </c>
      <c r="F43" s="22"/>
    </row>
    <row r="44" spans="1:6" ht="14.25" customHeight="1">
      <c r="A44" s="2"/>
      <c r="B44" s="3"/>
      <c r="C44" s="3"/>
      <c r="D44" s="3"/>
      <c r="E44" s="8"/>
      <c r="F44" s="22"/>
    </row>
    <row r="45" spans="1:6" s="5" customFormat="1" ht="14.25" customHeight="1">
      <c r="A45" s="47" t="s">
        <v>31</v>
      </c>
      <c r="B45" s="48"/>
      <c r="C45" s="48"/>
      <c r="D45" s="48"/>
      <c r="E45" s="49"/>
      <c r="F45" s="20"/>
    </row>
    <row r="46" spans="1:239" s="13" customFormat="1" ht="27.75" customHeight="1">
      <c r="A46" s="2" t="s">
        <v>48</v>
      </c>
      <c r="B46" s="3" t="s">
        <v>41</v>
      </c>
      <c r="C46" s="3"/>
      <c r="D46" s="3"/>
      <c r="E46" s="8">
        <f aca="true" t="shared" si="1" ref="E46:E53">C46*D46</f>
        <v>0</v>
      </c>
      <c r="F46" s="2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2"/>
    </row>
    <row r="47" spans="1:239" s="13" customFormat="1" ht="14.25" customHeight="1">
      <c r="A47" s="2" t="s">
        <v>34</v>
      </c>
      <c r="B47" s="3" t="s">
        <v>42</v>
      </c>
      <c r="C47" s="3"/>
      <c r="D47" s="3"/>
      <c r="E47" s="8">
        <f t="shared" si="1"/>
        <v>0</v>
      </c>
      <c r="F47" s="2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2"/>
    </row>
    <row r="48" spans="1:6" ht="25.5" customHeight="1">
      <c r="A48" s="2" t="s">
        <v>35</v>
      </c>
      <c r="B48" s="3"/>
      <c r="C48" s="3"/>
      <c r="D48" s="3"/>
      <c r="E48" s="8"/>
      <c r="F48" s="22"/>
    </row>
    <row r="49" spans="1:238" s="14" customFormat="1" ht="27" customHeight="1">
      <c r="A49" s="2" t="s">
        <v>68</v>
      </c>
      <c r="B49" s="3" t="s">
        <v>73</v>
      </c>
      <c r="C49" s="3"/>
      <c r="D49" s="3"/>
      <c r="E49" s="8">
        <f t="shared" si="1"/>
        <v>0</v>
      </c>
      <c r="F49" s="2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</row>
    <row r="50" spans="1:238" s="14" customFormat="1" ht="27" customHeight="1">
      <c r="A50" s="2" t="s">
        <v>74</v>
      </c>
      <c r="B50" s="3" t="s">
        <v>18</v>
      </c>
      <c r="C50" s="3"/>
      <c r="D50" s="3"/>
      <c r="E50" s="8">
        <f t="shared" si="1"/>
        <v>0</v>
      </c>
      <c r="F50" s="2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238" s="14" customFormat="1" ht="25.5" customHeight="1">
      <c r="A51" s="2" t="s">
        <v>75</v>
      </c>
      <c r="B51" s="3" t="s">
        <v>18</v>
      </c>
      <c r="C51" s="3"/>
      <c r="D51" s="3"/>
      <c r="E51" s="8">
        <f t="shared" si="1"/>
        <v>0</v>
      </c>
      <c r="F51" s="2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</row>
    <row r="52" spans="1:238" s="14" customFormat="1" ht="14.25" customHeight="1">
      <c r="A52" s="2" t="s">
        <v>36</v>
      </c>
      <c r="B52" s="3" t="s">
        <v>43</v>
      </c>
      <c r="C52" s="3"/>
      <c r="D52" s="3"/>
      <c r="E52" s="8">
        <f t="shared" si="1"/>
        <v>0</v>
      </c>
      <c r="F52" s="2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</row>
    <row r="53" spans="1:238" s="14" customFormat="1" ht="26.25" customHeight="1">
      <c r="A53" s="2" t="s">
        <v>76</v>
      </c>
      <c r="B53" s="3" t="s">
        <v>41</v>
      </c>
      <c r="C53" s="3"/>
      <c r="D53" s="3"/>
      <c r="E53" s="8">
        <f t="shared" si="1"/>
        <v>0</v>
      </c>
      <c r="F53" s="2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</row>
    <row r="54" spans="1:6" ht="14.25" customHeight="1">
      <c r="A54" s="2"/>
      <c r="B54" s="3"/>
      <c r="C54" s="3"/>
      <c r="D54" s="3"/>
      <c r="E54" s="8"/>
      <c r="F54" s="22"/>
    </row>
    <row r="55" spans="1:239" s="13" customFormat="1" ht="14.25" customHeight="1">
      <c r="A55" s="2" t="s">
        <v>37</v>
      </c>
      <c r="B55" s="3" t="s">
        <v>11</v>
      </c>
      <c r="C55" s="3"/>
      <c r="D55" s="3"/>
      <c r="E55" s="8">
        <f>C55*D55</f>
        <v>0</v>
      </c>
      <c r="F55" s="2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2"/>
    </row>
    <row r="56" spans="1:6" ht="14.25" customHeight="1">
      <c r="A56" s="2" t="s">
        <v>52</v>
      </c>
      <c r="B56" s="3"/>
      <c r="C56" s="3"/>
      <c r="D56" s="3"/>
      <c r="E56" s="8">
        <f>C56*D56</f>
        <v>0</v>
      </c>
      <c r="F56" s="22"/>
    </row>
    <row r="57" spans="1:6" s="5" customFormat="1" ht="14.25" customHeight="1">
      <c r="A57" s="50" t="s">
        <v>32</v>
      </c>
      <c r="B57" s="51"/>
      <c r="C57" s="51"/>
      <c r="D57" s="52"/>
      <c r="E57" s="28">
        <f>SUM(E46:E56)</f>
        <v>0</v>
      </c>
      <c r="F57" s="20"/>
    </row>
    <row r="58" spans="1:6" ht="14.25" customHeight="1">
      <c r="A58" s="4"/>
      <c r="B58" s="3"/>
      <c r="C58" s="3"/>
      <c r="D58" s="3"/>
      <c r="E58" s="8"/>
      <c r="F58" s="22"/>
    </row>
    <row r="59" spans="1:6" s="5" customFormat="1" ht="14.25" customHeight="1">
      <c r="A59" s="53" t="s">
        <v>33</v>
      </c>
      <c r="B59" s="54"/>
      <c r="C59" s="54"/>
      <c r="D59" s="55"/>
      <c r="E59" s="25">
        <f>E19+E26+E32+E43+E57</f>
        <v>0</v>
      </c>
      <c r="F59" s="20"/>
    </row>
  </sheetData>
  <sheetProtection/>
  <mergeCells count="8">
    <mergeCell ref="F28:U28"/>
    <mergeCell ref="G35:O36"/>
    <mergeCell ref="F35:F36"/>
    <mergeCell ref="F5:Q5"/>
    <mergeCell ref="F16:W17"/>
    <mergeCell ref="F21:Q21"/>
    <mergeCell ref="F6:Q6"/>
    <mergeCell ref="F7:Q7"/>
  </mergeCells>
  <hyperlinks>
    <hyperlink ref="G13" r:id="rId1" display="https://help.smcs.com.ua/uk/reader/articles/read/10176/dohovory-tspkh-z-fizychnymy-osobamy"/>
    <hyperlink ref="G10" r:id="rId2" display="https://buhgalter911.com/uk/news/news-458686.html"/>
    <hyperlink ref="M10" r:id="rId3" display="http://www.buhgalteria.com.ua/Hit.html?id=1250"/>
    <hyperlink ref="G18" r:id="rId4" display="http://nalogi.kiev.ua/blog/zarplata-i-kadry/dogovor-cph/"/>
    <hyperlink ref="G8" r:id="rId5" display="http://dtkt.com.ua/show/0sid0103.html"/>
  </hyperlinks>
  <printOptions horizontalCentered="1"/>
  <pageMargins left="0.393700787401575" right="0.393700787401575" top="0.393700787401575" bottom="0.590551181102362" header="0.393700787401575" footer="0.393700787401575"/>
  <pageSetup fitToHeight="2" fitToWidth="1" horizontalDpi="600" verticalDpi="600" orientation="portrait" paperSize="9" scale="99" r:id="rId8"/>
  <headerFooter alignWithMargins="0">
    <oddFooter>&amp;C&amp;F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9.421875" style="29" customWidth="1"/>
    <col min="2" max="3" width="11.57421875" style="29" customWidth="1"/>
    <col min="4" max="4" width="9.00390625" style="29" bestFit="1" customWidth="1"/>
    <col min="5" max="5" width="20.421875" style="29" customWidth="1"/>
    <col min="6" max="16384" width="9.140625" style="29" customWidth="1"/>
  </cols>
  <sheetData>
    <row r="1" spans="1:5" ht="38.25">
      <c r="A1" s="38" t="s">
        <v>0</v>
      </c>
      <c r="B1" s="37" t="s">
        <v>5</v>
      </c>
      <c r="C1" s="37" t="s">
        <v>1</v>
      </c>
      <c r="D1" s="37" t="s">
        <v>6</v>
      </c>
      <c r="E1" s="36" t="s">
        <v>7</v>
      </c>
    </row>
    <row r="2" spans="1:5" ht="12.75">
      <c r="A2" s="39" t="s">
        <v>4</v>
      </c>
      <c r="B2" s="34"/>
      <c r="C2" s="34"/>
      <c r="D2" s="34"/>
      <c r="E2" s="33"/>
    </row>
    <row r="3" spans="1:5" ht="12.75">
      <c r="A3" s="35" t="s">
        <v>8</v>
      </c>
      <c r="B3" s="34"/>
      <c r="C3" s="34"/>
      <c r="D3" s="34"/>
      <c r="E3" s="33"/>
    </row>
    <row r="4" spans="1:5" ht="25.5">
      <c r="A4" s="35" t="s">
        <v>61</v>
      </c>
      <c r="B4" s="34" t="s">
        <v>11</v>
      </c>
      <c r="C4" s="34">
        <v>12</v>
      </c>
      <c r="D4" s="34">
        <v>4000</v>
      </c>
      <c r="E4" s="33">
        <f>C4*D4</f>
        <v>48000</v>
      </c>
    </row>
    <row r="5" spans="1:5" ht="25.5">
      <c r="A5" s="35" t="s">
        <v>60</v>
      </c>
      <c r="B5" s="34" t="s">
        <v>11</v>
      </c>
      <c r="C5" s="34">
        <v>12</v>
      </c>
      <c r="D5" s="34">
        <v>2000</v>
      </c>
      <c r="E5" s="33">
        <f>C5*D5</f>
        <v>24000</v>
      </c>
    </row>
    <row r="6" ht="12.75"/>
    <row r="7" ht="12.75"/>
    <row r="8" ht="12.75"/>
    <row r="9" ht="12.75"/>
    <row r="10" spans="1:5" ht="38.25">
      <c r="A10" s="38" t="s">
        <v>0</v>
      </c>
      <c r="B10" s="37" t="s">
        <v>5</v>
      </c>
      <c r="C10" s="37" t="s">
        <v>1</v>
      </c>
      <c r="D10" s="37" t="s">
        <v>6</v>
      </c>
      <c r="E10" s="36" t="s">
        <v>7</v>
      </c>
    </row>
    <row r="11" spans="1:5" ht="12.75" customHeight="1">
      <c r="A11" s="65" t="s">
        <v>77</v>
      </c>
      <c r="B11" s="66"/>
      <c r="C11" s="66"/>
      <c r="D11" s="66"/>
      <c r="E11" s="67"/>
    </row>
    <row r="12" spans="1:5" ht="25.5">
      <c r="A12" s="35" t="s">
        <v>78</v>
      </c>
      <c r="B12" s="34" t="s">
        <v>70</v>
      </c>
      <c r="C12" s="34">
        <v>7</v>
      </c>
      <c r="D12" s="34">
        <v>4500</v>
      </c>
      <c r="E12" s="33">
        <f>C12*D12</f>
        <v>31500</v>
      </c>
    </row>
    <row r="13" spans="1:5" ht="25.5">
      <c r="A13" s="35" t="s">
        <v>79</v>
      </c>
      <c r="B13" s="34" t="s">
        <v>70</v>
      </c>
      <c r="C13" s="34">
        <v>5</v>
      </c>
      <c r="D13" s="34">
        <v>2000</v>
      </c>
      <c r="E13" s="33">
        <f>C13*D13</f>
        <v>10000</v>
      </c>
    </row>
    <row r="14" spans="1:5" ht="12.75">
      <c r="A14" s="35" t="s">
        <v>80</v>
      </c>
      <c r="B14" s="34" t="s">
        <v>70</v>
      </c>
      <c r="C14" s="34">
        <v>1</v>
      </c>
      <c r="D14" s="34">
        <v>2500</v>
      </c>
      <c r="E14" s="33">
        <f>C14*D14</f>
        <v>2500</v>
      </c>
    </row>
    <row r="15" ht="12.75"/>
    <row r="16" spans="1:5" ht="38.25">
      <c r="A16" s="38" t="s">
        <v>0</v>
      </c>
      <c r="B16" s="37" t="s">
        <v>5</v>
      </c>
      <c r="C16" s="37" t="s">
        <v>1</v>
      </c>
      <c r="D16" s="37" t="s">
        <v>6</v>
      </c>
      <c r="E16" s="36" t="s">
        <v>7</v>
      </c>
    </row>
    <row r="17" spans="1:5" ht="12.75">
      <c r="A17" s="65" t="s">
        <v>10</v>
      </c>
      <c r="B17" s="66"/>
      <c r="C17" s="66"/>
      <c r="D17" s="66"/>
      <c r="E17" s="67"/>
    </row>
    <row r="18" spans="1:5" ht="12.75">
      <c r="A18" s="2" t="s">
        <v>63</v>
      </c>
      <c r="B18" s="31" t="s">
        <v>11</v>
      </c>
      <c r="C18" s="34">
        <v>12</v>
      </c>
      <c r="D18" s="34">
        <f>SUM(D4:D5)*22%</f>
        <v>1320</v>
      </c>
      <c r="E18" s="30">
        <f>C18*D18</f>
        <v>15840</v>
      </c>
    </row>
    <row r="19" spans="1:5" ht="12.75">
      <c r="A19" s="32" t="s">
        <v>59</v>
      </c>
      <c r="B19" s="34"/>
      <c r="C19" s="34"/>
      <c r="D19" s="34"/>
      <c r="E19" s="30">
        <f>SUM(E12:E14)*22%</f>
        <v>9680</v>
      </c>
    </row>
    <row r="20" ht="12.75"/>
    <row r="21" ht="12.75"/>
    <row r="22" ht="12.75"/>
  </sheetData>
  <sheetProtection/>
  <mergeCells count="2">
    <mergeCell ref="A11:E11"/>
    <mergeCell ref="A17:E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admin</cp:lastModifiedBy>
  <cp:lastPrinted>2018-01-30T08:15:50Z</cp:lastPrinted>
  <dcterms:created xsi:type="dcterms:W3CDTF">2005-06-24T09:18:28Z</dcterms:created>
  <dcterms:modified xsi:type="dcterms:W3CDTF">2018-01-30T08:16:08Z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